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05E47648-5E31-4C0C-BDC9-897B2E820E8E}" xr6:coauthVersionLast="47" xr6:coauthVersionMax="47" xr10:uidLastSave="{00000000-0000-0000-0000-000000000000}"/>
  <bookViews>
    <workbookView xWindow="1920" yWindow="1524" windowWidth="1903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2" l="1"/>
  <c r="N36" i="2"/>
  <c r="N37" i="2"/>
  <c r="J35" i="2"/>
  <c r="J36" i="2"/>
  <c r="J37" i="2"/>
  <c r="G35" i="2"/>
  <c r="G36" i="2"/>
  <c r="G37" i="2"/>
  <c r="E39" i="1"/>
  <c r="K39" i="1"/>
  <c r="J31" i="2" l="1"/>
  <c r="N31" i="2" s="1"/>
  <c r="J32" i="2"/>
  <c r="N32" i="2" s="1"/>
  <c r="J33" i="2"/>
  <c r="N33" i="2" s="1"/>
  <c r="J34" i="2"/>
  <c r="N34" i="2" s="1"/>
  <c r="J38" i="2"/>
  <c r="N38" i="2" s="1"/>
  <c r="J39" i="2"/>
  <c r="N39" i="2" s="1"/>
  <c r="J40" i="2"/>
  <c r="N40" i="2" s="1"/>
  <c r="J41" i="2"/>
  <c r="N41" i="2" s="1"/>
  <c r="G31" i="2"/>
  <c r="G32" i="2"/>
  <c r="G33" i="2"/>
  <c r="G34" i="2"/>
  <c r="G38" i="2"/>
  <c r="G39" i="2"/>
  <c r="G40" i="2"/>
  <c r="G41" i="2"/>
  <c r="E34" i="1"/>
  <c r="K34" i="1" s="1"/>
  <c r="E35" i="1"/>
  <c r="K35" i="1" s="1"/>
  <c r="E36" i="1"/>
  <c r="K36" i="1" s="1"/>
  <c r="E37" i="1"/>
  <c r="K37" i="1" s="1"/>
  <c r="E38" i="1"/>
  <c r="K38" i="1" s="1"/>
  <c r="E44" i="1"/>
  <c r="K44" i="1" s="1"/>
  <c r="E45" i="1"/>
  <c r="K45" i="1" s="1"/>
  <c r="E50" i="1"/>
  <c r="K50"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<sst xmlns="http://schemas.openxmlformats.org/spreadsheetml/2006/main" count="298" uniqueCount="169">
  <si>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</si>
  <si>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</si>
  <si>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</si>
  <si>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</si>
  <si>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</si>
  <si>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</si>
  <si>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</si>
  <si>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</si>
  <si>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</si>
  <si>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</si>
  <si>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</si>
  <si>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</si>
  <si>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</si>
  <si>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</si>
  <si>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</si>
  <si>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</si>
  <si>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</si>
  <si>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</si>
  <si>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</si>
  <si>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</si>
  <si>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</si>
  <si>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</si>
  <si>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</si>
  <si>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</si>
  <si>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</si>
  <si>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</si>
  <si>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</si>
  <si>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</si>
  <si>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</si>
  <si>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</si>
  <si>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</si>
  <si>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</si>
  <si>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</si>
  <si>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</si>
  <si>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</si>
  <si>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</si>
  <si>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</si>
  <si>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</si>
  <si>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</si>
  <si>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</si>
  <si>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</si>
  <si>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</si>
  <si>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</si>
  <si>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</si>
  <si>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</si>
  <si>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</si>
  <si>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</si>
  <si>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</si>
  <si>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</si>
  <si>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</si>
  <si>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</si>
  <si>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</si>
  <si>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</si>
  <si>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</si>
  <si>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</si>
  <si>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</si>
  <si>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</si>
  <si>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</si>
  <si>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</si>
  <si>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</si>
  <si>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</si>
  <si>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</si>
  <si>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</si>
  <si>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</si>
  <si>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</si>
  <si>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</si>
  <si>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</si>
  <si>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</si>
  <si>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</si>
  <si>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</si>
  <si>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</si>
  <si>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</si>
  <si>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</si>
  <si>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</si>
  <si>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</si>
  <si>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</si>
  <si>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</si>
  <si>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</si>
  <si>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</si>
  <si>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</si>
  <si>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</si>
  <si>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</si>
  <si>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</si>
  <si>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</si>
  <si>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</si>
  <si>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</si>
  <si>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</si>
  <si>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</si>
  <si>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</si>
  <si>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</si>
  <si>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</si>
  <si>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</si>
  <si>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</si>
  <si>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</si>
  <si>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</si>
  <si>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</si>
  <si>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</si>
  <si>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</si>
  <si>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</si>
  <si>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</si>
  <si>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</si>
  <si>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</si>
  <si>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</si>
  <si>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</si>
  <si>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</si>
  <si>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</si>
  <si>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</si>
  <si>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</si>
  <si>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</si>
  <si>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</si>
  <si>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</si>
  <si>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</si>
  <si>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</si>
  <si>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</si>
  <si>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</si>
  <si>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</si>
  <si>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</si>
  <si>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</si>
  <si>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</si>
  <si>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</si>
  <si>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</si>
  <si>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</si>
  <si>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</si>
  <si>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</si>
  <si>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</si>
  <si>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</si>
  <si>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</si>
  <si>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</si>
  <si>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</si>
  <si>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</si>
  <si>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</si>
  <si>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</si>
  <si>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</si>
  <si>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</si>
  <si>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</si>
  <si>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</si>
  <si>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</si>
  <si>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</si>
  <si>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</si>
  <si>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</si>
  <si>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</si>
  <si>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</si>
  <si>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</si>
  <si>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</si>
  <si>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</si>
  <si>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</si>
  <si>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</si>
  <si>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</si>
  <si>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</si>
  <si>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</si>
  <si>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</si>
  <si>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</si>
  <si>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</si>
  <si>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</si>
  <si>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</si>
  <si>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</si>
  <si>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</si>
  <si>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</si>
  <si>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 xml:space="preserve">WIOA </t>
  </si>
  <si>
    <t>Adult</t>
  </si>
  <si>
    <t>(Adult)</t>
  </si>
  <si>
    <t>Breakdown  (Adult)</t>
  </si>
  <si>
    <t>7/1/2021-6/30/2022</t>
  </si>
  <si>
    <t>BUDGET - STANDARD, Budget Summary  (Rev. June 2021), City of Los Angeles, Economic and Workforce Development Department</t>
  </si>
  <si>
    <r>
      <t xml:space="preserve">Instructions:  </t>
    </r>
    <r>
      <rPr>
        <sz val="10"/>
        <rFont val="Arial"/>
        <family val="2"/>
      </rPr>
      <t>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</si>
  <si>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WorkSource Center/YouthSource Center Contractor:</t>
  </si>
  <si>
    <t>Final 20-21 Approved Budget</t>
  </si>
  <si>
    <t>Proposed 21-22 Budget</t>
  </si>
  <si>
    <t>NARRATIVE EXPLANATION OF PROPOSED 21-22 FUNDING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</si>
</sst>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36" sqref="D3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4" t="s">
        <v>47</v>
      </c>
      <c r="B1" s="205"/>
      <c r="C1" s="205"/>
      <c r="D1" s="205"/>
      <c r="E1" s="205"/>
      <c r="F1" s="205"/>
      <c r="G1" s="205"/>
      <c r="H1" s="205"/>
      <c r="I1" s="205"/>
      <c r="J1" s="205"/>
      <c r="K1" s="206"/>
    </row>
    <row r="2" spans="1:11" ht="24.9" customHeight="1" x14ac:dyDescent="0.45">
      <c r="A2" s="207" t="s">
        <v>121</v>
      </c>
      <c r="B2" s="208"/>
      <c r="C2" s="208"/>
      <c r="D2" s="208"/>
      <c r="E2" s="208"/>
      <c r="F2" s="208"/>
      <c r="G2" s="208"/>
      <c r="H2" s="208"/>
      <c r="I2" s="208"/>
      <c r="J2" s="208"/>
      <c r="K2" s="209"/>
    </row>
    <row r="3" spans="1:11" ht="30" customHeight="1" x14ac:dyDescent="0.45">
      <c r="A3" s="70" t="s">
        <v>4</v>
      </c>
      <c r="B3" s="224"/>
      <c r="C3" s="224"/>
      <c r="D3" s="224"/>
      <c r="E3" s="224"/>
      <c r="F3" s="224"/>
      <c r="G3" s="224"/>
      <c r="H3" s="224"/>
      <c r="I3" s="71"/>
      <c r="J3" s="72"/>
      <c r="K3" s="73"/>
    </row>
    <row r="4" spans="1:11" ht="21" customHeight="1" x14ac:dyDescent="0.45">
      <c r="A4" s="74" t="s">
        <v>6</v>
      </c>
      <c r="B4" s="223"/>
      <c r="C4" s="223"/>
      <c r="D4" s="75"/>
      <c r="E4" s="76"/>
      <c r="F4" s="76"/>
      <c r="G4" s="77"/>
      <c r="H4" s="8"/>
      <c r="I4" s="77" t="s">
        <v>86</v>
      </c>
      <c r="J4" s="78"/>
      <c r="K4" s="79"/>
    </row>
    <row r="5" spans="1:11" ht="21" customHeight="1" x14ac:dyDescent="0.45">
      <c r="A5" s="74" t="s">
        <v>5</v>
      </c>
      <c r="B5" s="222" t="s">
        <v>159</v>
      </c>
      <c r="C5" s="222"/>
      <c r="D5" s="75"/>
      <c r="E5" s="8"/>
      <c r="F5" s="77" t="s">
        <v>8</v>
      </c>
      <c r="G5" s="11"/>
      <c r="H5" s="8"/>
      <c r="I5" s="77" t="s">
        <v>87</v>
      </c>
      <c r="J5" s="78"/>
      <c r="K5" s="79"/>
    </row>
    <row r="6" spans="1:11" ht="21" customHeight="1" x14ac:dyDescent="0.45">
      <c r="A6" s="74" t="s">
        <v>115</v>
      </c>
      <c r="B6" s="186" t="s">
        <v>158</v>
      </c>
      <c r="C6" s="80"/>
      <c r="D6" s="81"/>
      <c r="E6" s="8"/>
      <c r="F6" s="77" t="s">
        <v>7</v>
      </c>
      <c r="G6" s="188" t="s">
        <v>162</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7" t="s">
        <v>62</v>
      </c>
      <c r="B10" s="198"/>
      <c r="C10" s="198"/>
      <c r="D10" s="198"/>
      <c r="E10" s="198"/>
      <c r="F10" s="198"/>
      <c r="G10" s="198"/>
      <c r="H10" s="198"/>
      <c r="I10" s="198"/>
      <c r="J10" s="217"/>
      <c r="K10" s="218"/>
    </row>
    <row r="11" spans="1:11" ht="21" customHeight="1" x14ac:dyDescent="0.25">
      <c r="A11" s="90"/>
      <c r="B11" s="91"/>
      <c r="C11" s="92"/>
      <c r="D11" s="214" t="s">
        <v>60</v>
      </c>
      <c r="E11" s="216"/>
      <c r="F11" s="215"/>
      <c r="G11" s="55"/>
      <c r="H11" s="55"/>
      <c r="I11" s="90"/>
      <c r="J11" s="219"/>
      <c r="K11" s="220"/>
    </row>
    <row r="12" spans="1:11" ht="21" customHeight="1" x14ac:dyDescent="0.25">
      <c r="A12" s="212" t="s">
        <v>61</v>
      </c>
      <c r="B12" s="221"/>
      <c r="C12" s="213"/>
      <c r="D12" s="55"/>
      <c r="E12" s="212" t="s">
        <v>59</v>
      </c>
      <c r="F12" s="213"/>
      <c r="G12" s="93"/>
      <c r="H12" s="93" t="s">
        <v>54</v>
      </c>
      <c r="I12" s="94" t="s">
        <v>117</v>
      </c>
      <c r="J12" s="212" t="s">
        <v>50</v>
      </c>
      <c r="K12" s="213" t="s">
        <v>50</v>
      </c>
    </row>
    <row r="13" spans="1:11" ht="21" customHeight="1" x14ac:dyDescent="0.25">
      <c r="A13" s="95"/>
      <c r="B13" s="96"/>
      <c r="C13" s="97"/>
      <c r="D13" s="93" t="s">
        <v>50</v>
      </c>
      <c r="E13" s="210" t="s">
        <v>160</v>
      </c>
      <c r="F13" s="211"/>
      <c r="G13" s="93" t="s">
        <v>52</v>
      </c>
      <c r="H13" s="93" t="s">
        <v>55</v>
      </c>
      <c r="I13" s="94"/>
      <c r="J13" s="212" t="s">
        <v>57</v>
      </c>
      <c r="K13" s="213" t="s">
        <v>57</v>
      </c>
    </row>
    <row r="14" spans="1:11" ht="21" customHeight="1" x14ac:dyDescent="0.25">
      <c r="A14" s="56" t="s">
        <v>48</v>
      </c>
      <c r="B14" s="214" t="s">
        <v>49</v>
      </c>
      <c r="C14" s="215"/>
      <c r="D14" s="97" t="s">
        <v>103</v>
      </c>
      <c r="E14" s="56" t="s">
        <v>51</v>
      </c>
      <c r="F14" s="56" t="s">
        <v>52</v>
      </c>
      <c r="G14" s="57" t="s">
        <v>53</v>
      </c>
      <c r="H14" s="57" t="s">
        <v>56</v>
      </c>
      <c r="I14" s="95" t="s">
        <v>118</v>
      </c>
      <c r="J14" s="210" t="s">
        <v>58</v>
      </c>
      <c r="K14" s="211"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00">
        <f>'Budget Detail'!K20</f>
        <v>0</v>
      </c>
      <c r="K15" s="201"/>
    </row>
    <row r="16" spans="1:11" ht="24.9" customHeight="1" x14ac:dyDescent="0.25">
      <c r="A16" s="98">
        <v>2000</v>
      </c>
      <c r="B16" s="59" t="s">
        <v>64</v>
      </c>
      <c r="C16" s="60"/>
      <c r="D16" s="61">
        <f>'Budget Detail'!E40</f>
        <v>0</v>
      </c>
      <c r="E16" s="61">
        <f>'Budget Detail'!F40</f>
        <v>0</v>
      </c>
      <c r="F16" s="61">
        <f>'Budget Detail'!G40</f>
        <v>0</v>
      </c>
      <c r="G16" s="61">
        <f>'Budget Detail'!H40</f>
        <v>0</v>
      </c>
      <c r="H16" s="61">
        <f>'Budget Detail'!I40</f>
        <v>0</v>
      </c>
      <c r="I16" s="61">
        <f>'Budget Detail'!J40</f>
        <v>0</v>
      </c>
      <c r="J16" s="200">
        <f>'Budget Detail'!K40</f>
        <v>0</v>
      </c>
      <c r="K16" s="201"/>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00">
        <f>'Budget Detail'!K47</f>
        <v>0</v>
      </c>
      <c r="K17" s="201"/>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00">
        <f>'Budget Detail'!K52</f>
        <v>0</v>
      </c>
      <c r="K18" s="201"/>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200">
        <f>'Budget Detail'!K57</f>
        <v>0</v>
      </c>
      <c r="K19" s="201"/>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200">
        <f>'Budget Detail'!K61</f>
        <v>0</v>
      </c>
      <c r="K20" s="201"/>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200">
        <f>'Budget Detail'!K65</f>
        <v>0</v>
      </c>
      <c r="K21" s="201"/>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02">
        <f>SUM(J15:K21)</f>
        <v>0</v>
      </c>
      <c r="K22" s="203"/>
    </row>
    <row r="24" spans="1:11" ht="21" x14ac:dyDescent="0.5">
      <c r="A24" s="197" t="s">
        <v>85</v>
      </c>
      <c r="B24" s="198"/>
      <c r="C24" s="198"/>
      <c r="D24" s="198"/>
      <c r="E24" s="198"/>
      <c r="F24" s="198"/>
      <c r="G24" s="198"/>
      <c r="H24" s="198"/>
      <c r="I24" s="198"/>
      <c r="J24" s="198"/>
      <c r="K24" s="199"/>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163</v>
      </c>
    </row>
  </sheetData>
  <sheetProtection algorithmName="SHA-512" hashValue="I4klWagZrmvRRUXtEMMwiI70gXotOarBzi0Hs++tHdGRXr+He8ZP6+JRyPTyn6ArB3nspgWtMNK8Ezqo43sJrQ==" saltValue="sedLwj+DzVxh9HquqyILCg=="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opLeftCell="A22" zoomScale="80" zoomScaleNormal="80" workbookViewId="0">
      <selection activeCell="D5" sqref="D5"/>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4" t="s">
        <v>33</v>
      </c>
      <c r="B1" s="205"/>
      <c r="C1" s="205"/>
      <c r="D1" s="205"/>
      <c r="E1" s="205"/>
      <c r="F1" s="205"/>
      <c r="G1" s="205"/>
      <c r="H1" s="205"/>
      <c r="I1" s="205"/>
      <c r="J1" s="205"/>
      <c r="K1" s="206"/>
    </row>
    <row r="2" spans="1:13" ht="24.9" customHeight="1" x14ac:dyDescent="0.45">
      <c r="A2" s="225" t="s">
        <v>121</v>
      </c>
      <c r="B2" s="226"/>
      <c r="C2" s="226"/>
      <c r="D2" s="226"/>
      <c r="E2" s="226"/>
      <c r="F2" s="226"/>
      <c r="G2" s="226"/>
      <c r="H2" s="226"/>
      <c r="I2" s="226"/>
      <c r="J2" s="226"/>
      <c r="K2" s="227"/>
    </row>
    <row r="3" spans="1:13" x14ac:dyDescent="0.25">
      <c r="A3" s="4"/>
      <c r="B3" s="5"/>
      <c r="C3" s="5"/>
      <c r="D3" s="5"/>
      <c r="E3" s="5"/>
      <c r="F3" s="5"/>
      <c r="G3" s="5"/>
      <c r="H3" s="5"/>
      <c r="I3" s="5"/>
      <c r="J3" s="5"/>
      <c r="K3" s="6"/>
      <c r="L3" s="8"/>
      <c r="M3" s="8"/>
    </row>
    <row r="4" spans="1:13" ht="21.9" customHeight="1" x14ac:dyDescent="0.5">
      <c r="A4" s="7" t="s">
        <v>4</v>
      </c>
      <c r="B4" s="8"/>
      <c r="C4" s="8"/>
      <c r="D4" s="233">
        <f>'Budget Summary'!$B$3</f>
        <v>0</v>
      </c>
      <c r="E4" s="233"/>
      <c r="F4" s="233"/>
      <c r="G4" s="233"/>
      <c r="H4" s="233"/>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Adult</v>
      </c>
      <c r="E6" s="8"/>
      <c r="F6" s="8"/>
      <c r="G6" s="8"/>
      <c r="H6" s="8"/>
      <c r="I6" s="8" t="s">
        <v>7</v>
      </c>
      <c r="J6" s="11" t="str">
        <f>'Budget Summary'!$G$6</f>
        <v>7/1/2021-6/30/2022</v>
      </c>
      <c r="K6" s="9"/>
      <c r="L6" s="8"/>
    </row>
    <row r="7" spans="1:13" ht="21.9" customHeight="1" x14ac:dyDescent="0.45">
      <c r="A7" s="7" t="s">
        <v>123</v>
      </c>
      <c r="B7" s="8"/>
      <c r="C7" s="8"/>
      <c r="D7" s="146" t="str">
        <f>'Budget Summary'!$B$6</f>
        <v xml:space="preserve">WIOA </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8" t="s">
        <v>35</v>
      </c>
      <c r="F10" s="229"/>
      <c r="G10" s="229"/>
      <c r="H10" s="229"/>
      <c r="I10" s="229"/>
      <c r="J10" s="229"/>
      <c r="K10" s="230"/>
    </row>
    <row r="11" spans="1:13" ht="20.100000000000001" customHeight="1" x14ac:dyDescent="0.5">
      <c r="A11" s="22"/>
      <c r="B11" s="25"/>
      <c r="C11" s="25"/>
      <c r="D11" s="23"/>
      <c r="E11" s="228" t="s">
        <v>34</v>
      </c>
      <c r="F11" s="229"/>
      <c r="G11" s="230"/>
      <c r="H11" s="21"/>
      <c r="I11" s="21"/>
      <c r="J11" s="20"/>
      <c r="K11" s="20" t="s">
        <v>105</v>
      </c>
    </row>
    <row r="12" spans="1:13" ht="21" customHeight="1" x14ac:dyDescent="0.25">
      <c r="A12" s="22"/>
      <c r="B12" s="25"/>
      <c r="C12" s="25"/>
      <c r="D12" s="25"/>
      <c r="E12" s="21"/>
      <c r="F12" s="231" t="s">
        <v>161</v>
      </c>
      <c r="G12" s="232"/>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9" si="1">F23+G23</f>
        <v>0</v>
      </c>
      <c r="F23" s="127"/>
      <c r="G23" s="127"/>
      <c r="H23" s="127"/>
      <c r="I23" s="127"/>
      <c r="J23" s="127"/>
      <c r="K23" s="143">
        <f t="shared" ref="K23:K39"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45">
      <c r="A40" s="128" t="s">
        <v>14</v>
      </c>
      <c r="B40" s="8"/>
      <c r="C40" s="129"/>
      <c r="D40" s="130"/>
      <c r="E40" s="141">
        <f t="shared" ref="E40:K40" si="3">SUM(E22:E39)</f>
        <v>0</v>
      </c>
      <c r="F40" s="141">
        <f t="shared" si="3"/>
        <v>0</v>
      </c>
      <c r="G40" s="141">
        <f t="shared" si="3"/>
        <v>0</v>
      </c>
      <c r="H40" s="141">
        <f t="shared" si="3"/>
        <v>0</v>
      </c>
      <c r="I40" s="141">
        <f t="shared" si="3"/>
        <v>0</v>
      </c>
      <c r="J40" s="141">
        <f t="shared" si="3"/>
        <v>0</v>
      </c>
      <c r="K40" s="141">
        <f t="shared" si="3"/>
        <v>0</v>
      </c>
    </row>
    <row r="41" spans="1:11" ht="21" customHeight="1" x14ac:dyDescent="0.45">
      <c r="A41" s="119" t="s">
        <v>41</v>
      </c>
      <c r="B41" s="120"/>
      <c r="C41" s="120"/>
      <c r="D41" s="121"/>
      <c r="E41" s="142"/>
      <c r="F41" s="142"/>
      <c r="G41" s="142"/>
      <c r="H41" s="142"/>
      <c r="I41" s="142"/>
      <c r="J41" s="142"/>
      <c r="K41" s="142"/>
    </row>
    <row r="42" spans="1:11" ht="21" customHeight="1" x14ac:dyDescent="0.25">
      <c r="A42" s="123"/>
      <c r="B42" s="125"/>
      <c r="C42" s="125"/>
      <c r="D42" s="126"/>
      <c r="E42" s="127">
        <f>F42+G42</f>
        <v>0</v>
      </c>
      <c r="F42" s="127"/>
      <c r="G42" s="127"/>
      <c r="H42" s="127"/>
      <c r="I42" s="127"/>
      <c r="J42" s="127"/>
      <c r="K42" s="143">
        <f>E42+H42+I42+J42</f>
        <v>0</v>
      </c>
    </row>
    <row r="43" spans="1:11" ht="21" customHeight="1" x14ac:dyDescent="0.25">
      <c r="A43" s="123"/>
      <c r="B43" s="125"/>
      <c r="C43" s="125"/>
      <c r="D43" s="126"/>
      <c r="E43" s="127">
        <f t="shared" ref="E43:E46" si="4">F43+G43</f>
        <v>0</v>
      </c>
      <c r="F43" s="127"/>
      <c r="G43" s="127"/>
      <c r="H43" s="127"/>
      <c r="I43" s="127"/>
      <c r="J43" s="127"/>
      <c r="K43" s="143">
        <f t="shared" ref="K43:K46" si="5">E43+H43+I43+J43</f>
        <v>0</v>
      </c>
    </row>
    <row r="44" spans="1:11" ht="21" customHeight="1" x14ac:dyDescent="0.25">
      <c r="A44" s="123"/>
      <c r="B44" s="125"/>
      <c r="C44" s="125"/>
      <c r="D44" s="126"/>
      <c r="E44" s="127">
        <f t="shared" si="4"/>
        <v>0</v>
      </c>
      <c r="F44" s="127"/>
      <c r="G44" s="127"/>
      <c r="H44" s="127"/>
      <c r="I44" s="127"/>
      <c r="J44" s="127"/>
      <c r="K44" s="143">
        <f t="shared" si="5"/>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SUM(E42:E46)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E20+E40+E47+E52+E57+E61+E65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7" t="s">
        <v>163</v>
      </c>
    </row>
  </sheetData>
  <sheetProtection algorithmName="SHA-512" hashValue="jzw2YQuwIf06dfgTR8/bTeUfZm1kvRvfR6Gr3X1/y/fABUwrGJuMP+Ma/BQPrv0WuSAEcDzQJ6aBzhcLk++HmA==" saltValue="KAJGwlrkrICZ273K/Jpw1w=="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C23" sqref="C2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B4" s="8"/>
      <c r="C4" s="242">
        <f>'Budget Summary'!$B$3</f>
        <v>0</v>
      </c>
      <c r="D4" s="242"/>
      <c r="E4" s="242"/>
      <c r="F4" s="242"/>
      <c r="G4" s="242"/>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93"/>
    </row>
    <row r="6" spans="1:14" ht="18.600000000000001" x14ac:dyDescent="0.45">
      <c r="A6" s="7" t="s">
        <v>5</v>
      </c>
      <c r="B6" s="8"/>
      <c r="C6" s="186" t="str">
        <f>'Budget Summary'!$B$5</f>
        <v>Adult</v>
      </c>
      <c r="D6" s="191"/>
      <c r="E6" s="191"/>
      <c r="F6" s="191"/>
      <c r="G6" s="191"/>
      <c r="H6" s="8"/>
      <c r="I6" s="8"/>
      <c r="J6" s="8"/>
      <c r="K6" s="8" t="s">
        <v>7</v>
      </c>
      <c r="L6" s="244" t="str">
        <f>'Budget Summary'!$G$6</f>
        <v>7/1/2021-6/30/2022</v>
      </c>
      <c r="M6" s="244"/>
      <c r="N6" s="193"/>
    </row>
    <row r="7" spans="1:14" ht="18.600000000000001" x14ac:dyDescent="0.45">
      <c r="A7" s="7" t="s">
        <v>123</v>
      </c>
      <c r="B7" s="8"/>
      <c r="C7" s="186" t="str">
        <f>'Budget Summary'!$B$6</f>
        <v xml:space="preserve">WIOA </v>
      </c>
      <c r="D7" s="191"/>
      <c r="E7" s="191"/>
      <c r="F7" s="191"/>
      <c r="G7" s="191"/>
      <c r="H7" s="8"/>
      <c r="I7" s="8"/>
      <c r="J7" s="12"/>
      <c r="K7" s="8"/>
      <c r="L7" s="8"/>
      <c r="M7" s="8"/>
      <c r="N7" s="13"/>
    </row>
    <row r="8" spans="1:14" ht="18.600000000000001" x14ac:dyDescent="0.45">
      <c r="A8" s="112" t="s">
        <v>9</v>
      </c>
      <c r="B8" s="17"/>
      <c r="C8" s="194">
        <f>'Budget Summary'!B7</f>
        <v>0</v>
      </c>
      <c r="D8" s="195"/>
      <c r="E8" s="195"/>
      <c r="F8" s="195"/>
      <c r="G8" s="195"/>
      <c r="H8" s="17"/>
      <c r="I8" s="17"/>
      <c r="J8" s="114"/>
      <c r="K8" s="17"/>
      <c r="L8" s="17"/>
      <c r="M8" s="17"/>
      <c r="N8" s="196"/>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8" t="s">
        <v>35</v>
      </c>
      <c r="H11" s="229"/>
      <c r="I11" s="229"/>
      <c r="J11" s="229"/>
      <c r="K11" s="229"/>
      <c r="L11" s="229"/>
      <c r="M11" s="229"/>
      <c r="N11" s="230"/>
    </row>
    <row r="12" spans="1:14" ht="21" x14ac:dyDescent="0.5">
      <c r="A12" s="22"/>
      <c r="B12" s="23"/>
      <c r="C12" s="24"/>
      <c r="D12" s="22"/>
      <c r="E12" s="22"/>
      <c r="F12" s="22"/>
      <c r="G12" s="228" t="s">
        <v>34</v>
      </c>
      <c r="H12" s="229"/>
      <c r="I12" s="229"/>
      <c r="J12" s="230"/>
      <c r="K12" s="21"/>
      <c r="L12" s="21"/>
      <c r="M12" s="20"/>
      <c r="N12" s="20" t="s">
        <v>105</v>
      </c>
    </row>
    <row r="13" spans="1:14" ht="13.8" x14ac:dyDescent="0.25">
      <c r="A13" s="22"/>
      <c r="B13" s="23"/>
      <c r="C13" s="24"/>
      <c r="D13" s="24"/>
      <c r="E13" s="24"/>
      <c r="F13" s="24"/>
      <c r="G13" s="21"/>
      <c r="H13" s="243" t="s">
        <v>161</v>
      </c>
      <c r="I13" s="232"/>
      <c r="J13" s="21"/>
      <c r="K13" s="24"/>
      <c r="L13" s="24" t="s">
        <v>54</v>
      </c>
      <c r="M13" s="23"/>
      <c r="N13" s="23" t="s">
        <v>50</v>
      </c>
    </row>
    <row r="14" spans="1:14" ht="13.8" x14ac:dyDescent="0.25">
      <c r="A14" s="240" t="s">
        <v>106</v>
      </c>
      <c r="B14" s="241"/>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0" t="s">
        <v>90</v>
      </c>
      <c r="B15" s="241"/>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 t="shared" ref="G23:G41" si="3">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si="3"/>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
        <v>163</v>
      </c>
    </row>
    <row r="62" spans="1:14" ht="21" customHeight="1" x14ac:dyDescent="0.25"/>
  </sheetData>
  <sheetProtection algorithmName="SHA-512" hashValue="wla1HAUGF+MGn+0EfAkk8Azz/o1PFxzwgxGu+zA4L7R98KLAI3XxqYo9jRgytWWDPD5MTtGyQEOhEmnxq9gv5g==" saltValue="Wt7sxkjuZPpg6CZ2hqbMlA=="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F22" sqref="F2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4" t="s">
        <v>114</v>
      </c>
      <c r="B1" s="205"/>
      <c r="C1" s="205"/>
      <c r="D1" s="205"/>
      <c r="E1" s="205"/>
      <c r="F1" s="205"/>
      <c r="G1" s="205"/>
      <c r="H1" s="205"/>
      <c r="I1" s="205"/>
      <c r="J1" s="205"/>
      <c r="K1" s="205"/>
      <c r="L1" s="206"/>
    </row>
    <row r="2" spans="1:12" ht="18.600000000000001" x14ac:dyDescent="0.45">
      <c r="A2" s="207" t="s">
        <v>121</v>
      </c>
      <c r="B2" s="208"/>
      <c r="C2" s="208"/>
      <c r="D2" s="208"/>
      <c r="E2" s="208"/>
      <c r="F2" s="208"/>
      <c r="G2" s="208"/>
      <c r="H2" s="208"/>
      <c r="I2" s="208"/>
      <c r="J2" s="208"/>
      <c r="K2" s="208"/>
      <c r="L2" s="209"/>
    </row>
    <row r="3" spans="1:12" x14ac:dyDescent="0.25">
      <c r="A3" s="4"/>
      <c r="B3" s="5"/>
      <c r="C3" s="5"/>
      <c r="D3" s="5"/>
      <c r="E3" s="5"/>
      <c r="F3" s="5"/>
      <c r="G3" s="5"/>
      <c r="H3" s="5"/>
      <c r="I3" s="5"/>
      <c r="J3" s="5"/>
      <c r="K3" s="5"/>
      <c r="L3" s="6"/>
    </row>
    <row r="4" spans="1:12" ht="21" x14ac:dyDescent="0.5">
      <c r="A4" s="7" t="s">
        <v>4</v>
      </c>
      <c r="B4" s="8"/>
      <c r="C4" s="242">
        <f>'Budget Summary'!$B$3</f>
        <v>0</v>
      </c>
      <c r="D4" s="242"/>
      <c r="E4" s="242"/>
      <c r="F4" s="242"/>
      <c r="G4" s="242"/>
      <c r="H4" s="242"/>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Adult</v>
      </c>
      <c r="D6" s="191"/>
      <c r="E6" s="191"/>
      <c r="F6" s="191"/>
      <c r="G6" s="191"/>
      <c r="H6" s="8"/>
      <c r="I6" s="8"/>
      <c r="J6" s="8" t="s">
        <v>7</v>
      </c>
      <c r="K6" s="188" t="str">
        <f>'Budget Summary'!$G$6</f>
        <v>7/1/2021-6/30/2022</v>
      </c>
      <c r="L6" s="9"/>
    </row>
    <row r="7" spans="1:12" ht="18.600000000000001" x14ac:dyDescent="0.45">
      <c r="A7" s="7" t="s">
        <v>123</v>
      </c>
      <c r="B7" s="8"/>
      <c r="C7" s="186" t="str">
        <f>'Budget Summary'!$B$6</f>
        <v xml:space="preserve">WIOA </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4" t="s">
        <v>61</v>
      </c>
      <c r="B11" s="216"/>
      <c r="C11" s="215"/>
      <c r="D11" s="55" t="s">
        <v>71</v>
      </c>
      <c r="E11" s="55" t="s">
        <v>72</v>
      </c>
      <c r="F11" s="55" t="s">
        <v>73</v>
      </c>
      <c r="G11" s="55" t="s">
        <v>74</v>
      </c>
      <c r="H11" s="55" t="s">
        <v>75</v>
      </c>
      <c r="I11" s="55" t="s">
        <v>76</v>
      </c>
      <c r="J11" s="55" t="s">
        <v>77</v>
      </c>
      <c r="K11" s="55" t="s">
        <v>78</v>
      </c>
      <c r="L11" s="55" t="s">
        <v>79</v>
      </c>
    </row>
    <row r="12" spans="1:12" ht="18" customHeight="1" x14ac:dyDescent="0.25">
      <c r="A12" s="56" t="s">
        <v>48</v>
      </c>
      <c r="B12" s="214" t="s">
        <v>49</v>
      </c>
      <c r="C12" s="21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14" t="s">
        <v>61</v>
      </c>
      <c r="B23" s="216"/>
      <c r="C23" s="215"/>
      <c r="D23" s="55" t="s">
        <v>82</v>
      </c>
      <c r="E23" s="55" t="s">
        <v>83</v>
      </c>
      <c r="F23" s="55" t="s">
        <v>84</v>
      </c>
      <c r="G23" s="55"/>
      <c r="H23" s="55"/>
      <c r="I23" s="55"/>
      <c r="J23" s="55"/>
      <c r="K23" s="55"/>
      <c r="L23" s="55" t="s">
        <v>50</v>
      </c>
    </row>
    <row r="24" spans="1:14" ht="18" customHeight="1" x14ac:dyDescent="0.25">
      <c r="A24" s="56" t="s">
        <v>48</v>
      </c>
      <c r="B24" s="214" t="s">
        <v>49</v>
      </c>
      <c r="C24" s="215"/>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7" t="s">
        <v>163</v>
      </c>
    </row>
    <row r="35" spans="1:12" x14ac:dyDescent="0.25">
      <c r="A35" s="52"/>
    </row>
  </sheetData>
  <sheetProtection algorithmName="SHA-512" hashValue="ufnjt6LfS8HtnfIeOBdDTcdpevL4NHkayJwguAvLAFxYgq1Hs3MvGM3Rebx2+WoIdif9GQNOFogTiuaO3EqoKg==" saltValue="cSoH/gVWC+TxVCnYfLoDp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topLeftCell="A31" zoomScale="90" zoomScaleNormal="100" zoomScalePageLayoutView="90" workbookViewId="0">
      <selection activeCell="C41" sqref="C41"/>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45" t="s">
        <v>164</v>
      </c>
      <c r="B1" s="246"/>
      <c r="C1" s="246"/>
      <c r="D1" s="246"/>
      <c r="E1" s="246"/>
      <c r="F1" s="246"/>
      <c r="G1" s="246"/>
      <c r="H1" s="246"/>
      <c r="I1" s="246"/>
    </row>
    <row r="3" spans="1:10" s="149" customFormat="1" ht="25.95" customHeight="1" thickBot="1" x14ac:dyDescent="0.35">
      <c r="A3" s="247" t="s">
        <v>128</v>
      </c>
      <c r="B3" s="248"/>
      <c r="C3" s="248"/>
      <c r="D3" s="248"/>
      <c r="E3" s="248"/>
      <c r="F3" s="248"/>
      <c r="G3" s="248"/>
      <c r="H3" s="248"/>
      <c r="I3" s="248"/>
      <c r="J3" s="148"/>
    </row>
    <row r="4" spans="1:10" ht="21" customHeight="1" x14ac:dyDescent="0.25">
      <c r="A4" s="249" t="s">
        <v>165</v>
      </c>
      <c r="B4" s="250"/>
      <c r="C4" s="251"/>
      <c r="D4" s="252"/>
      <c r="E4" s="253"/>
      <c r="F4" s="253"/>
      <c r="G4" s="254"/>
      <c r="H4" s="254"/>
      <c r="I4" s="255"/>
    </row>
    <row r="5" spans="1:10" ht="21" customHeight="1" thickBot="1" x14ac:dyDescent="0.3">
      <c r="A5" s="256" t="s">
        <v>129</v>
      </c>
      <c r="B5" s="257"/>
      <c r="C5" s="258"/>
      <c r="D5" s="259"/>
      <c r="E5" s="260"/>
      <c r="F5" s="260"/>
      <c r="G5" s="261"/>
      <c r="H5" s="261"/>
      <c r="I5" s="262"/>
    </row>
    <row r="6" spans="1:10" ht="18" customHeight="1" x14ac:dyDescent="0.25">
      <c r="A6" s="267"/>
      <c r="B6" s="268"/>
      <c r="C6" s="268"/>
      <c r="D6" s="269"/>
      <c r="E6" s="270"/>
      <c r="F6" s="270"/>
      <c r="G6" s="270"/>
      <c r="H6" s="270"/>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63" t="s">
        <v>139</v>
      </c>
      <c r="B8" s="263" t="s">
        <v>140</v>
      </c>
      <c r="C8" s="271" t="s">
        <v>166</v>
      </c>
      <c r="D8" s="272"/>
      <c r="E8" s="271" t="s">
        <v>167</v>
      </c>
      <c r="F8" s="272"/>
      <c r="G8" s="273" t="s">
        <v>141</v>
      </c>
      <c r="H8" s="275" t="s">
        <v>142</v>
      </c>
      <c r="I8" s="263" t="s">
        <v>168</v>
      </c>
      <c r="J8" s="157"/>
    </row>
    <row r="9" spans="1:10" s="162" customFormat="1" ht="44.25" customHeight="1" x14ac:dyDescent="0.25">
      <c r="A9" s="264"/>
      <c r="B9" s="264"/>
      <c r="C9" s="159" t="s">
        <v>143</v>
      </c>
      <c r="D9" s="160" t="s">
        <v>144</v>
      </c>
      <c r="E9" s="159" t="s">
        <v>145</v>
      </c>
      <c r="F9" s="160" t="s">
        <v>146</v>
      </c>
      <c r="G9" s="274"/>
      <c r="H9" s="274"/>
      <c r="I9" s="264"/>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65" t="s">
        <v>157</v>
      </c>
      <c r="B37" s="266"/>
      <c r="C37" s="172">
        <f>SUM(C10:C36)</f>
        <v>0</v>
      </c>
      <c r="D37" s="173"/>
      <c r="E37" s="172">
        <f>SUM(E10:E36)</f>
        <v>0</v>
      </c>
      <c r="F37" s="174"/>
      <c r="G37" s="175">
        <f t="shared" si="2"/>
        <v>0</v>
      </c>
      <c r="H37" s="166" t="e">
        <f t="shared" si="3"/>
        <v>#DIV/0!</v>
      </c>
      <c r="I37" s="164"/>
      <c r="J37" s="168"/>
    </row>
    <row r="38" spans="1:10" x14ac:dyDescent="0.25">
      <c r="A38" s="187" t="s">
        <v>163</v>
      </c>
      <c r="D38" s="179"/>
      <c r="H38" s="18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8" fitToHeight="0" orientation="portrait" r:id="rId1"/>
  <headerFooter>
    <oddHeader>&amp;L&amp;"Arial,Bold"&amp;12ADULT&amp;R&amp;"Arial,Bold"PY 2021-22 Adult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2021-06-09T16:15:08Z</cp:lastPrinted>
  <dcterms:created xsi:type="dcterms:W3CDTF">2005-01-07T16:52:00Z</dcterms:created>
  <dcterms:modified xsi:type="dcterms:W3CDTF">2021-06-14T22:53:16Z</dcterms:modified>
</cp:coreProperties>
</file>